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 6\Desktop\СТОЛОВКА - 2021\СЕНТЯБРЬ 2025г\Меню завтраков и обедов (август 2025г. для сайта)\Обеды\"/>
    </mc:Choice>
  </mc:AlternateContent>
  <bookViews>
    <workbookView xWindow="0" yWindow="0" windowWidth="28800" windowHeight="12435"/>
  </bookViews>
  <sheets>
    <sheet name="Меню обеды" sheetId="3" r:id="rId1"/>
  </sheets>
  <calcPr calcId="162913"/>
</workbook>
</file>

<file path=xl/calcChain.xml><?xml version="1.0" encoding="utf-8"?>
<calcChain xmlns="http://schemas.openxmlformats.org/spreadsheetml/2006/main">
  <c r="I66" i="3" l="1"/>
  <c r="I60" i="3"/>
  <c r="I54" i="3"/>
  <c r="I48" i="3"/>
  <c r="I42" i="3"/>
  <c r="L52" i="3"/>
  <c r="K52" i="3"/>
  <c r="J52" i="3"/>
  <c r="M52" i="3" s="1"/>
  <c r="L36" i="3"/>
  <c r="L37" i="3"/>
  <c r="L38" i="3"/>
  <c r="L39" i="3"/>
  <c r="L40" i="3"/>
  <c r="L41" i="3"/>
  <c r="L43" i="3"/>
  <c r="L44" i="3"/>
  <c r="L45" i="3"/>
  <c r="L46" i="3"/>
  <c r="L47" i="3"/>
  <c r="L49" i="3"/>
  <c r="L50" i="3"/>
  <c r="L51" i="3"/>
  <c r="L53" i="3"/>
  <c r="L55" i="3"/>
  <c r="L56" i="3"/>
  <c r="L57" i="3"/>
  <c r="L58" i="3"/>
  <c r="L59" i="3"/>
  <c r="L61" i="3"/>
  <c r="L62" i="3"/>
  <c r="L63" i="3"/>
  <c r="L64" i="3"/>
  <c r="L65" i="3"/>
  <c r="K36" i="3"/>
  <c r="K37" i="3"/>
  <c r="K38" i="3"/>
  <c r="K39" i="3"/>
  <c r="K40" i="3"/>
  <c r="K41" i="3"/>
  <c r="K43" i="3"/>
  <c r="K44" i="3"/>
  <c r="K45" i="3"/>
  <c r="K46" i="3"/>
  <c r="K47" i="3"/>
  <c r="K49" i="3"/>
  <c r="K50" i="3"/>
  <c r="K51" i="3"/>
  <c r="K53" i="3"/>
  <c r="K55" i="3"/>
  <c r="K56" i="3"/>
  <c r="K57" i="3"/>
  <c r="K58" i="3"/>
  <c r="K59" i="3"/>
  <c r="K61" i="3"/>
  <c r="K62" i="3"/>
  <c r="K63" i="3"/>
  <c r="K64" i="3"/>
  <c r="K65" i="3"/>
  <c r="J36" i="3"/>
  <c r="J37" i="3"/>
  <c r="J38" i="3"/>
  <c r="J39" i="3"/>
  <c r="J40" i="3"/>
  <c r="J41" i="3"/>
  <c r="J43" i="3"/>
  <c r="J44" i="3"/>
  <c r="J45" i="3"/>
  <c r="J46" i="3"/>
  <c r="J47" i="3"/>
  <c r="J49" i="3"/>
  <c r="J50" i="3"/>
  <c r="J51" i="3"/>
  <c r="J53" i="3"/>
  <c r="J55" i="3"/>
  <c r="J56" i="3"/>
  <c r="J57" i="3"/>
  <c r="J58" i="3"/>
  <c r="J59" i="3"/>
  <c r="J61" i="3"/>
  <c r="J62" i="3"/>
  <c r="J63" i="3"/>
  <c r="J64" i="3"/>
  <c r="J65" i="3"/>
  <c r="M38" i="3" l="1"/>
  <c r="M65" i="3"/>
  <c r="M36" i="3"/>
  <c r="M64" i="3"/>
  <c r="M63" i="3"/>
  <c r="H63" i="3" s="1"/>
  <c r="M62" i="3"/>
  <c r="H62" i="3" s="1"/>
  <c r="M61" i="3"/>
  <c r="H61" i="3" s="1"/>
  <c r="M57" i="3"/>
  <c r="M45" i="3"/>
  <c r="M49" i="3"/>
  <c r="H49" i="3" s="1"/>
  <c r="M47" i="3"/>
  <c r="M46" i="3"/>
  <c r="M43" i="3"/>
  <c r="M58" i="3"/>
  <c r="M56" i="3"/>
  <c r="H56" i="3" s="1"/>
  <c r="M44" i="3"/>
  <c r="M59" i="3"/>
  <c r="M37" i="3"/>
  <c r="M55" i="3"/>
  <c r="M53" i="3"/>
  <c r="M51" i="3"/>
  <c r="M40" i="3"/>
  <c r="M41" i="3"/>
  <c r="M50" i="3"/>
  <c r="M39" i="3"/>
  <c r="I35" i="3"/>
  <c r="I29" i="3"/>
  <c r="I23" i="3"/>
  <c r="I16" i="3"/>
  <c r="I10" i="3"/>
  <c r="L6" i="3" l="1"/>
  <c r="L7" i="3"/>
  <c r="L8" i="3"/>
  <c r="L9" i="3"/>
  <c r="L11" i="3"/>
  <c r="L12" i="3"/>
  <c r="L13" i="3"/>
  <c r="L14" i="3"/>
  <c r="L15" i="3"/>
  <c r="L17" i="3"/>
  <c r="L18" i="3"/>
  <c r="L19" i="3"/>
  <c r="L20" i="3"/>
  <c r="L21" i="3"/>
  <c r="L22" i="3"/>
  <c r="L24" i="3"/>
  <c r="L25" i="3"/>
  <c r="L26" i="3"/>
  <c r="L27" i="3"/>
  <c r="L28" i="3"/>
  <c r="L30" i="3"/>
  <c r="L31" i="3"/>
  <c r="L32" i="3"/>
  <c r="L33" i="3"/>
  <c r="L34" i="3"/>
  <c r="K6" i="3"/>
  <c r="K7" i="3"/>
  <c r="K8" i="3"/>
  <c r="K9" i="3"/>
  <c r="K11" i="3"/>
  <c r="K12" i="3"/>
  <c r="K13" i="3"/>
  <c r="K14" i="3"/>
  <c r="K15" i="3"/>
  <c r="K17" i="3"/>
  <c r="K18" i="3"/>
  <c r="K19" i="3"/>
  <c r="K20" i="3"/>
  <c r="K21" i="3"/>
  <c r="K22" i="3"/>
  <c r="K24" i="3"/>
  <c r="K25" i="3"/>
  <c r="K26" i="3"/>
  <c r="K27" i="3"/>
  <c r="K28" i="3"/>
  <c r="K30" i="3"/>
  <c r="K31" i="3"/>
  <c r="K32" i="3"/>
  <c r="K33" i="3"/>
  <c r="K34" i="3"/>
  <c r="J6" i="3"/>
  <c r="M6" i="3" s="1"/>
  <c r="H6" i="3" s="1"/>
  <c r="J7" i="3"/>
  <c r="J8" i="3"/>
  <c r="J9" i="3"/>
  <c r="J11" i="3"/>
  <c r="J12" i="3"/>
  <c r="J13" i="3"/>
  <c r="J14" i="3"/>
  <c r="J15" i="3"/>
  <c r="J17" i="3"/>
  <c r="J18" i="3"/>
  <c r="J19" i="3"/>
  <c r="J20" i="3"/>
  <c r="M20" i="3" s="1"/>
  <c r="H20" i="3" s="1"/>
  <c r="J21" i="3"/>
  <c r="J22" i="3"/>
  <c r="J24" i="3"/>
  <c r="J25" i="3"/>
  <c r="J26" i="3"/>
  <c r="J27" i="3"/>
  <c r="J28" i="3"/>
  <c r="J30" i="3"/>
  <c r="J31" i="3"/>
  <c r="J32" i="3"/>
  <c r="J33" i="3"/>
  <c r="J34" i="3"/>
  <c r="L5" i="3"/>
  <c r="K5" i="3"/>
  <c r="J5" i="3"/>
  <c r="M5" i="3" s="1"/>
  <c r="H5" i="3" s="1"/>
  <c r="M18" i="3" l="1"/>
  <c r="H18" i="3" s="1"/>
  <c r="M31" i="3"/>
  <c r="H31" i="3" s="1"/>
  <c r="M17" i="3"/>
  <c r="H17" i="3" s="1"/>
  <c r="M15" i="3"/>
  <c r="H15" i="3" s="1"/>
  <c r="M28" i="3"/>
  <c r="H28" i="3" s="1"/>
  <c r="M30" i="3"/>
  <c r="H30" i="3" s="1"/>
  <c r="M7" i="3"/>
  <c r="H7" i="3" s="1"/>
  <c r="M8" i="3"/>
  <c r="H8" i="3" s="1"/>
  <c r="M25" i="3"/>
  <c r="H25" i="3" s="1"/>
  <c r="M12" i="3"/>
  <c r="H12" i="3" s="1"/>
  <c r="M22" i="3"/>
  <c r="H22" i="3" s="1"/>
  <c r="M9" i="3"/>
  <c r="H9" i="3" s="1"/>
  <c r="M13" i="3"/>
  <c r="H13" i="3" s="1"/>
  <c r="M34" i="3"/>
  <c r="H34" i="3" s="1"/>
  <c r="M27" i="3"/>
  <c r="H27" i="3" s="1"/>
  <c r="M14" i="3"/>
  <c r="H14" i="3" s="1"/>
  <c r="M32" i="3"/>
  <c r="H32" i="3" s="1"/>
  <c r="M24" i="3"/>
  <c r="H24" i="3" s="1"/>
  <c r="M26" i="3"/>
  <c r="H26" i="3" s="1"/>
  <c r="M33" i="3"/>
  <c r="H33" i="3" s="1"/>
  <c r="M21" i="3"/>
  <c r="H21" i="3" s="1"/>
  <c r="M19" i="3"/>
  <c r="H19" i="3" s="1"/>
  <c r="M11" i="3"/>
  <c r="H11" i="3" s="1"/>
  <c r="H16" i="3" s="1"/>
  <c r="H66" i="3"/>
  <c r="G66" i="3"/>
  <c r="F66" i="3"/>
  <c r="E66" i="3"/>
  <c r="D66" i="3"/>
  <c r="H60" i="3"/>
  <c r="G60" i="3"/>
  <c r="L60" i="3" s="1"/>
  <c r="F60" i="3"/>
  <c r="K60" i="3" s="1"/>
  <c r="E60" i="3"/>
  <c r="J60" i="3" s="1"/>
  <c r="D60" i="3"/>
  <c r="H54" i="3"/>
  <c r="G54" i="3"/>
  <c r="L54" i="3" s="1"/>
  <c r="F54" i="3"/>
  <c r="K54" i="3" s="1"/>
  <c r="E54" i="3"/>
  <c r="J54" i="3" s="1"/>
  <c r="D54" i="3"/>
  <c r="H48" i="3"/>
  <c r="G48" i="3"/>
  <c r="L48" i="3" s="1"/>
  <c r="F48" i="3"/>
  <c r="K48" i="3" s="1"/>
  <c r="E48" i="3"/>
  <c r="J48" i="3" s="1"/>
  <c r="D48" i="3"/>
  <c r="H42" i="3"/>
  <c r="G42" i="3"/>
  <c r="L42" i="3" s="1"/>
  <c r="F42" i="3"/>
  <c r="K42" i="3" s="1"/>
  <c r="E42" i="3"/>
  <c r="J42" i="3" s="1"/>
  <c r="D42" i="3"/>
  <c r="G35" i="3"/>
  <c r="L35" i="3" s="1"/>
  <c r="F35" i="3"/>
  <c r="K35" i="3" s="1"/>
  <c r="E35" i="3"/>
  <c r="J35" i="3" s="1"/>
  <c r="D35" i="3"/>
  <c r="G29" i="3"/>
  <c r="L29" i="3" s="1"/>
  <c r="F29" i="3"/>
  <c r="K29" i="3" s="1"/>
  <c r="E29" i="3"/>
  <c r="J29" i="3" s="1"/>
  <c r="D29" i="3"/>
  <c r="G23" i="3"/>
  <c r="L23" i="3" s="1"/>
  <c r="F23" i="3"/>
  <c r="K23" i="3" s="1"/>
  <c r="E23" i="3"/>
  <c r="J23" i="3" s="1"/>
  <c r="D23" i="3"/>
  <c r="G16" i="3"/>
  <c r="L16" i="3" s="1"/>
  <c r="F16" i="3"/>
  <c r="K16" i="3" s="1"/>
  <c r="E16" i="3"/>
  <c r="J16" i="3" s="1"/>
  <c r="D16" i="3"/>
  <c r="H10" i="3"/>
  <c r="G10" i="3"/>
  <c r="L10" i="3" s="1"/>
  <c r="F10" i="3"/>
  <c r="K10" i="3" s="1"/>
  <c r="E10" i="3"/>
  <c r="J10" i="3" s="1"/>
  <c r="D10" i="3"/>
  <c r="H35" i="3" l="1"/>
  <c r="H23" i="3"/>
  <c r="M60" i="3"/>
  <c r="H29" i="3"/>
  <c r="M48" i="3"/>
  <c r="M42" i="3"/>
  <c r="M54" i="3"/>
  <c r="M10" i="3"/>
  <c r="M29" i="3"/>
  <c r="M23" i="3"/>
  <c r="M35" i="3"/>
  <c r="M16" i="3"/>
</calcChain>
</file>

<file path=xl/sharedStrings.xml><?xml version="1.0" encoding="utf-8"?>
<sst xmlns="http://schemas.openxmlformats.org/spreadsheetml/2006/main" count="81" uniqueCount="42">
  <si>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</si>
  <si>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</si>
  <si>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</si>
  <si>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</si>
  <si>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</si>
  <si>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</si>
  <si>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</si>
  <si>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</si>
  <si>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Чай с лимоном №459</t>
  </si>
  <si>
    <t>Итого</t>
  </si>
  <si>
    <t>Вторник</t>
  </si>
  <si>
    <t>Среда</t>
  </si>
  <si>
    <t>Четверг</t>
  </si>
  <si>
    <t>Сосиски "Особые халяль"</t>
  </si>
  <si>
    <t>Пятница</t>
  </si>
  <si>
    <t>Понедельник</t>
  </si>
  <si>
    <t>среда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</si>
  <si>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</si>
  <si>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</si>
  <si>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</si>
  <si>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</si>
  <si>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</si>
  <si>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Борщ №81</t>
  </si>
  <si>
    <t>Сметана</t>
  </si>
  <si>
    <t>Суп картофельный №112</t>
  </si>
  <si>
    <t>Макаронные изделия отварные с маслом №203</t>
  </si>
  <si>
    <t>Плов с курицей №291</t>
  </si>
  <si>
    <t>Пюре картофельное №377</t>
  </si>
  <si>
    <t>Салат из моркови с сухофруктами №24</t>
  </si>
  <si>
    <t>Салат из свеклы с яблоками №28</t>
  </si>
  <si>
    <t>Суп-пюре из картофеля №131</t>
  </si>
  <si>
    <t>Суп гороховый №127</t>
  </si>
  <si>
    <t>Цена</t>
  </si>
  <si>
    <t>Салат из квашеной капусты с луком №9</t>
  </si>
  <si>
    <t>Суп картофельный с бобовыми №102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</si>
  <si>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</si>
  <si>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</si>
  <si>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</si>
  <si>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Суп рисовый с мясом</t>
  </si>
  <si>
    <t>Борщ со свежей капустой и томатом №83</t>
  </si>
  <si>
    <t>1 неделя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</si>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</sst>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rgb="FFFF0000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ont="1" applyFill="1"/>
    <xf numFmtId="0" fontId="0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2" fillId="3" borderId="0" xfId="0" applyFont="1" applyFill="1"/>
    <xf numFmtId="0" fontId="9" fillId="3" borderId="0" xfId="0" applyFont="1" applyFill="1" applyBorder="1" applyAlignment="1">
      <alignment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vertical="center" wrapText="1"/>
    </xf>
    <xf numFmtId="0" fontId="0" fillId="3" borderId="0" xfId="0" applyFont="1" applyFill="1" applyBorder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/>
    <xf numFmtId="0" fontId="13" fillId="3" borderId="0" xfId="0" applyFont="1" applyFill="1" applyBorder="1"/>
    <xf numFmtId="0" fontId="13" fillId="3" borderId="0" xfId="0" applyFont="1" applyFill="1"/>
    <xf numFmtId="0" fontId="11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6"/>
  <sheetViews>
    <sheetView tabSelected="1" topLeftCell="A52" zoomScale="160" zoomScaleNormal="160" workbookViewId="0">
      <selection activeCell="C61" sqref="C61:H66"/>
    </sheetView>
  </sheetViews>
  <sheetFormatPr defaultColWidth="9" defaultRowHeight="15"/>
  <cols>
    <col min="1" max="1" width="23.28515625" style="4" customWidth="1"/>
    <col min="2" max="2" width="4.85546875" style="4" customWidth="1"/>
    <col min="3" max="3" width="33.140625" style="5" customWidth="1"/>
    <col min="4" max="4" width="12.85546875" style="5"/>
    <col min="5" max="5" width="13.140625" style="5" customWidth="1"/>
    <col min="6" max="7" width="9.140625" style="5"/>
    <col min="8" max="8" width="9" style="5"/>
    <col min="9" max="9" width="9" style="22" hidden="1" customWidth="1"/>
    <col min="10" max="10" width="9" style="23" hidden="1" customWidth="1"/>
    <col min="11" max="13" width="9" style="12" hidden="1" customWidth="1"/>
    <col min="14" max="14" width="9" style="4" customWidth="1"/>
    <col min="15" max="15" width="10" style="4" customWidth="1"/>
    <col min="16" max="16384" width="9" style="4"/>
  </cols>
  <sheetData>
    <row r="2" spans="2:13" ht="15.75" thickBot="1">
      <c r="B2" s="34" t="s">
        <v>40</v>
      </c>
      <c r="C2" s="34"/>
      <c r="D2" s="34"/>
      <c r="E2" s="34"/>
      <c r="F2" s="34"/>
      <c r="G2" s="34"/>
      <c r="H2" s="34"/>
    </row>
    <row r="3" spans="2:13" s="1" customFormat="1" ht="9" customHeight="1">
      <c r="B3" s="43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52" t="s">
        <v>5</v>
      </c>
      <c r="H3" s="30" t="s">
        <v>6</v>
      </c>
      <c r="I3" s="37" t="s">
        <v>32</v>
      </c>
      <c r="J3" s="23"/>
      <c r="K3" s="23"/>
      <c r="L3" s="23"/>
      <c r="M3" s="23"/>
    </row>
    <row r="4" spans="2:13" s="1" customFormat="1" ht="9" customHeight="1" thickBot="1">
      <c r="B4" s="44"/>
      <c r="C4" s="42"/>
      <c r="D4" s="42"/>
      <c r="E4" s="51"/>
      <c r="F4" s="51"/>
      <c r="G4" s="53"/>
      <c r="H4" s="30"/>
      <c r="I4" s="37"/>
      <c r="J4" s="23"/>
      <c r="K4" s="23"/>
      <c r="L4" s="23"/>
      <c r="M4" s="23"/>
    </row>
    <row r="5" spans="2:13" s="17" customFormat="1" ht="15.6" customHeight="1">
      <c r="B5" s="45" t="s">
        <v>15</v>
      </c>
      <c r="C5" s="14" t="s">
        <v>19</v>
      </c>
      <c r="D5" s="14">
        <v>200</v>
      </c>
      <c r="E5" s="14">
        <v>5.04</v>
      </c>
      <c r="F5" s="14">
        <v>2.86</v>
      </c>
      <c r="G5" s="16">
        <v>11.68</v>
      </c>
      <c r="H5" s="14">
        <f>M5</f>
        <v>92.62</v>
      </c>
      <c r="I5" s="18">
        <v>7.69</v>
      </c>
      <c r="J5" s="24">
        <f>E5*4</f>
        <v>20.16</v>
      </c>
      <c r="K5" s="24">
        <f>F5*9</f>
        <v>25.74</v>
      </c>
      <c r="L5" s="24">
        <f>G5*4</f>
        <v>46.72</v>
      </c>
      <c r="M5" s="24">
        <f>J5+K5+L5</f>
        <v>92.62</v>
      </c>
    </row>
    <row r="6" spans="2:13" s="17" customFormat="1" ht="15.6" customHeight="1">
      <c r="B6" s="46"/>
      <c r="C6" s="14" t="s">
        <v>20</v>
      </c>
      <c r="D6" s="14">
        <v>150</v>
      </c>
      <c r="E6" s="14">
        <v>8.59</v>
      </c>
      <c r="F6" s="14">
        <v>6.09</v>
      </c>
      <c r="G6" s="16">
        <v>38.64</v>
      </c>
      <c r="H6" s="14">
        <f t="shared" ref="H6:H9" si="0">M6</f>
        <v>243.73000000000002</v>
      </c>
      <c r="I6" s="18">
        <v>3.95</v>
      </c>
      <c r="J6" s="24">
        <f t="shared" ref="J6:J63" si="1">E6*4</f>
        <v>34.36</v>
      </c>
      <c r="K6" s="24">
        <f t="shared" ref="K6:K63" si="2">F6*9</f>
        <v>54.81</v>
      </c>
      <c r="L6" s="24">
        <f t="shared" ref="L6:L63" si="3">G6*4</f>
        <v>154.56</v>
      </c>
      <c r="M6" s="24">
        <f t="shared" ref="M6:M63" si="4">J6+K6+L6</f>
        <v>243.73000000000002</v>
      </c>
    </row>
    <row r="7" spans="2:13" s="17" customFormat="1" ht="15.6" customHeight="1">
      <c r="B7" s="46"/>
      <c r="C7" s="14" t="s">
        <v>21</v>
      </c>
      <c r="D7" s="13">
        <v>90</v>
      </c>
      <c r="E7" s="14">
        <v>8.58</v>
      </c>
      <c r="F7" s="14">
        <v>16.25</v>
      </c>
      <c r="G7" s="16">
        <v>25.28</v>
      </c>
      <c r="H7" s="14">
        <f t="shared" si="0"/>
        <v>281.69</v>
      </c>
      <c r="I7" s="18">
        <v>19.579999999999998</v>
      </c>
      <c r="J7" s="24">
        <f t="shared" si="1"/>
        <v>34.32</v>
      </c>
      <c r="K7" s="24">
        <f t="shared" si="2"/>
        <v>146.25</v>
      </c>
      <c r="L7" s="24">
        <f t="shared" si="3"/>
        <v>101.12</v>
      </c>
      <c r="M7" s="24">
        <f t="shared" si="4"/>
        <v>281.69</v>
      </c>
    </row>
    <row r="8" spans="2:13" s="17" customFormat="1" ht="15.6" customHeight="1">
      <c r="B8" s="46"/>
      <c r="C8" s="14" t="s">
        <v>7</v>
      </c>
      <c r="D8" s="14">
        <v>80</v>
      </c>
      <c r="E8" s="14">
        <v>6.32</v>
      </c>
      <c r="F8" s="14">
        <v>0.8</v>
      </c>
      <c r="G8" s="16">
        <v>38.64</v>
      </c>
      <c r="H8" s="14">
        <f t="shared" si="0"/>
        <v>187.04000000000002</v>
      </c>
      <c r="I8" s="18">
        <v>3</v>
      </c>
      <c r="J8" s="24">
        <f t="shared" si="1"/>
        <v>25.28</v>
      </c>
      <c r="K8" s="24">
        <f t="shared" si="2"/>
        <v>7.2</v>
      </c>
      <c r="L8" s="24">
        <f t="shared" si="3"/>
        <v>154.56</v>
      </c>
      <c r="M8" s="24">
        <f t="shared" si="4"/>
        <v>187.04000000000002</v>
      </c>
    </row>
    <row r="9" spans="2:13" s="17" customFormat="1" ht="15.6" customHeight="1">
      <c r="B9" s="46"/>
      <c r="C9" s="13" t="s">
        <v>8</v>
      </c>
      <c r="D9" s="13">
        <v>180</v>
      </c>
      <c r="E9" s="13">
        <v>0.03</v>
      </c>
      <c r="F9" s="13">
        <v>0.09</v>
      </c>
      <c r="G9" s="15">
        <v>8.5500000000000007</v>
      </c>
      <c r="H9" s="14">
        <f t="shared" si="0"/>
        <v>35.130000000000003</v>
      </c>
      <c r="I9" s="18">
        <v>1.91</v>
      </c>
      <c r="J9" s="24">
        <f t="shared" si="1"/>
        <v>0.12</v>
      </c>
      <c r="K9" s="24">
        <f t="shared" si="2"/>
        <v>0.80999999999999994</v>
      </c>
      <c r="L9" s="24">
        <f t="shared" si="3"/>
        <v>34.200000000000003</v>
      </c>
      <c r="M9" s="24">
        <f t="shared" si="4"/>
        <v>35.130000000000003</v>
      </c>
    </row>
    <row r="10" spans="2:13" s="2" customFormat="1" ht="15.6" customHeight="1" thickBot="1">
      <c r="B10" s="47"/>
      <c r="C10" s="7" t="s">
        <v>9</v>
      </c>
      <c r="D10" s="7">
        <f t="shared" ref="D10:H10" si="5">SUM(D5:D9)</f>
        <v>700</v>
      </c>
      <c r="E10" s="7">
        <f t="shared" si="5"/>
        <v>28.560000000000002</v>
      </c>
      <c r="F10" s="7">
        <f t="shared" si="5"/>
        <v>26.09</v>
      </c>
      <c r="G10" s="8">
        <f t="shared" si="5"/>
        <v>122.78999999999999</v>
      </c>
      <c r="H10" s="7">
        <f t="shared" si="5"/>
        <v>840.20999999999992</v>
      </c>
      <c r="I10" s="11">
        <f>SUM(I5:I9)</f>
        <v>36.129999999999995</v>
      </c>
      <c r="J10" s="22">
        <f t="shared" si="1"/>
        <v>114.24000000000001</v>
      </c>
      <c r="K10" s="22">
        <f t="shared" si="2"/>
        <v>234.81</v>
      </c>
      <c r="L10" s="22">
        <f t="shared" si="3"/>
        <v>491.15999999999997</v>
      </c>
      <c r="M10" s="22">
        <f t="shared" si="4"/>
        <v>840.21</v>
      </c>
    </row>
    <row r="11" spans="2:13" s="17" customFormat="1" ht="15.6" customHeight="1">
      <c r="B11" s="45" t="s">
        <v>10</v>
      </c>
      <c r="C11" s="13" t="s">
        <v>30</v>
      </c>
      <c r="D11" s="13">
        <v>200</v>
      </c>
      <c r="E11" s="13">
        <v>4.6399999999999997</v>
      </c>
      <c r="F11" s="13">
        <v>4.76</v>
      </c>
      <c r="G11" s="13">
        <v>13.72</v>
      </c>
      <c r="H11" s="14">
        <f>M11</f>
        <v>116.28</v>
      </c>
      <c r="I11" s="18">
        <v>13.61</v>
      </c>
      <c r="J11" s="24">
        <f t="shared" si="1"/>
        <v>18.559999999999999</v>
      </c>
      <c r="K11" s="24">
        <f t="shared" si="2"/>
        <v>42.839999999999996</v>
      </c>
      <c r="L11" s="24">
        <f t="shared" si="3"/>
        <v>54.88</v>
      </c>
      <c r="M11" s="24">
        <f t="shared" si="4"/>
        <v>116.28</v>
      </c>
    </row>
    <row r="12" spans="2:13" s="17" customFormat="1" ht="15.6" customHeight="1">
      <c r="B12" s="46"/>
      <c r="C12" s="14" t="s">
        <v>18</v>
      </c>
      <c r="D12" s="14">
        <v>150</v>
      </c>
      <c r="E12" s="14">
        <v>3.64</v>
      </c>
      <c r="F12" s="14">
        <v>5.37</v>
      </c>
      <c r="G12" s="16">
        <v>36.69</v>
      </c>
      <c r="H12" s="14">
        <f t="shared" ref="H12:H15" si="6">M12</f>
        <v>209.64999999999998</v>
      </c>
      <c r="I12" s="18">
        <v>6.15</v>
      </c>
      <c r="J12" s="24">
        <f t="shared" si="1"/>
        <v>14.56</v>
      </c>
      <c r="K12" s="24">
        <f t="shared" si="2"/>
        <v>48.33</v>
      </c>
      <c r="L12" s="24">
        <f t="shared" si="3"/>
        <v>146.76</v>
      </c>
      <c r="M12" s="24">
        <f t="shared" si="4"/>
        <v>209.64999999999998</v>
      </c>
    </row>
    <row r="13" spans="2:13" s="17" customFormat="1" ht="15.6" customHeight="1">
      <c r="B13" s="46"/>
      <c r="C13" s="14" t="s">
        <v>13</v>
      </c>
      <c r="D13" s="13">
        <v>90</v>
      </c>
      <c r="E13" s="14">
        <v>8.5500000000000007</v>
      </c>
      <c r="F13" s="14">
        <v>12.15</v>
      </c>
      <c r="G13" s="16">
        <v>2.4700000000000002</v>
      </c>
      <c r="H13" s="14">
        <f t="shared" si="6"/>
        <v>153.43</v>
      </c>
      <c r="I13" s="18">
        <v>11</v>
      </c>
      <c r="J13" s="24">
        <f t="shared" si="1"/>
        <v>34.200000000000003</v>
      </c>
      <c r="K13" s="24">
        <f t="shared" si="2"/>
        <v>109.35000000000001</v>
      </c>
      <c r="L13" s="24">
        <f t="shared" si="3"/>
        <v>9.8800000000000008</v>
      </c>
      <c r="M13" s="24">
        <f t="shared" si="4"/>
        <v>153.43</v>
      </c>
    </row>
    <row r="14" spans="2:13" s="17" customFormat="1" ht="15.6" customHeight="1">
      <c r="B14" s="46"/>
      <c r="C14" s="14" t="s">
        <v>7</v>
      </c>
      <c r="D14" s="14">
        <v>80</v>
      </c>
      <c r="E14" s="14">
        <v>6.32</v>
      </c>
      <c r="F14" s="14">
        <v>0.8</v>
      </c>
      <c r="G14" s="16">
        <v>38.64</v>
      </c>
      <c r="H14" s="14">
        <f t="shared" si="6"/>
        <v>187.04000000000002</v>
      </c>
      <c r="I14" s="18">
        <v>3</v>
      </c>
      <c r="J14" s="24">
        <f t="shared" si="1"/>
        <v>25.28</v>
      </c>
      <c r="K14" s="24">
        <f t="shared" si="2"/>
        <v>7.2</v>
      </c>
      <c r="L14" s="24">
        <f t="shared" si="3"/>
        <v>154.56</v>
      </c>
      <c r="M14" s="24">
        <f t="shared" si="4"/>
        <v>187.04000000000002</v>
      </c>
    </row>
    <row r="15" spans="2:13" s="17" customFormat="1" ht="15.6" customHeight="1">
      <c r="B15" s="46"/>
      <c r="C15" s="13" t="s">
        <v>8</v>
      </c>
      <c r="D15" s="13">
        <v>180</v>
      </c>
      <c r="E15" s="13">
        <v>0.03</v>
      </c>
      <c r="F15" s="13">
        <v>0.09</v>
      </c>
      <c r="G15" s="15">
        <v>8.5500000000000007</v>
      </c>
      <c r="H15" s="14">
        <f t="shared" si="6"/>
        <v>35.130000000000003</v>
      </c>
      <c r="I15" s="18">
        <v>1.91</v>
      </c>
      <c r="J15" s="24">
        <f t="shared" si="1"/>
        <v>0.12</v>
      </c>
      <c r="K15" s="24">
        <f t="shared" si="2"/>
        <v>0.80999999999999994</v>
      </c>
      <c r="L15" s="24">
        <f t="shared" si="3"/>
        <v>34.200000000000003</v>
      </c>
      <c r="M15" s="24">
        <f t="shared" si="4"/>
        <v>35.130000000000003</v>
      </c>
    </row>
    <row r="16" spans="2:13" s="3" customFormat="1" ht="15.6" customHeight="1" thickBot="1">
      <c r="B16" s="48"/>
      <c r="C16" s="6" t="s">
        <v>9</v>
      </c>
      <c r="D16" s="6">
        <f t="shared" ref="D16:I16" si="7">SUM(D11:D15)</f>
        <v>700</v>
      </c>
      <c r="E16" s="6">
        <f t="shared" si="7"/>
        <v>23.18</v>
      </c>
      <c r="F16" s="6">
        <f t="shared" si="7"/>
        <v>23.17</v>
      </c>
      <c r="G16" s="9">
        <f t="shared" si="7"/>
        <v>100.07</v>
      </c>
      <c r="H16" s="6">
        <f t="shared" si="7"/>
        <v>701.53</v>
      </c>
      <c r="I16" s="11">
        <f t="shared" si="7"/>
        <v>35.669999999999995</v>
      </c>
      <c r="J16" s="22">
        <f t="shared" si="1"/>
        <v>92.72</v>
      </c>
      <c r="K16" s="22">
        <f t="shared" si="2"/>
        <v>208.53000000000003</v>
      </c>
      <c r="L16" s="22">
        <f t="shared" si="3"/>
        <v>400.28</v>
      </c>
      <c r="M16" s="22">
        <f t="shared" si="4"/>
        <v>701.53</v>
      </c>
    </row>
    <row r="17" spans="2:16" s="19" customFormat="1" ht="15.6" customHeight="1">
      <c r="B17" s="49" t="s">
        <v>11</v>
      </c>
      <c r="C17" s="13" t="s">
        <v>22</v>
      </c>
      <c r="D17" s="13">
        <v>250</v>
      </c>
      <c r="E17" s="13">
        <v>9.1</v>
      </c>
      <c r="F17" s="13">
        <v>10.85</v>
      </c>
      <c r="G17" s="15">
        <v>8.56</v>
      </c>
      <c r="H17" s="13">
        <f>M17</f>
        <v>168.29</v>
      </c>
      <c r="I17" s="18">
        <v>25.42</v>
      </c>
      <c r="J17" s="24">
        <f t="shared" si="1"/>
        <v>36.4</v>
      </c>
      <c r="K17" s="24">
        <f t="shared" si="2"/>
        <v>97.649999999999991</v>
      </c>
      <c r="L17" s="24">
        <f t="shared" si="3"/>
        <v>34.24</v>
      </c>
      <c r="M17" s="24">
        <f t="shared" si="4"/>
        <v>168.29</v>
      </c>
    </row>
    <row r="18" spans="2:16" s="19" customFormat="1" ht="15.6" customHeight="1">
      <c r="B18" s="50"/>
      <c r="C18" s="13" t="s">
        <v>23</v>
      </c>
      <c r="D18" s="13">
        <v>10</v>
      </c>
      <c r="E18" s="13">
        <v>0.25</v>
      </c>
      <c r="F18" s="13">
        <v>2</v>
      </c>
      <c r="G18" s="15">
        <v>0.34</v>
      </c>
      <c r="H18" s="13">
        <f t="shared" ref="H18:H22" si="8">M18</f>
        <v>20.36</v>
      </c>
      <c r="I18" s="18">
        <v>1.89</v>
      </c>
      <c r="J18" s="24">
        <f t="shared" si="1"/>
        <v>1</v>
      </c>
      <c r="K18" s="24">
        <f t="shared" si="2"/>
        <v>18</v>
      </c>
      <c r="L18" s="24">
        <f t="shared" si="3"/>
        <v>1.36</v>
      </c>
      <c r="M18" s="24">
        <f t="shared" si="4"/>
        <v>20.36</v>
      </c>
    </row>
    <row r="19" spans="2:16" s="19" customFormat="1" ht="15.6" customHeight="1">
      <c r="B19" s="50"/>
      <c r="C19" s="13" t="s">
        <v>25</v>
      </c>
      <c r="D19" s="13">
        <v>150</v>
      </c>
      <c r="E19" s="13">
        <v>5.46</v>
      </c>
      <c r="F19" s="13">
        <v>5.79</v>
      </c>
      <c r="G19" s="13">
        <v>30.46</v>
      </c>
      <c r="H19" s="13">
        <f t="shared" si="8"/>
        <v>195.79000000000002</v>
      </c>
      <c r="I19" s="18">
        <v>4</v>
      </c>
      <c r="J19" s="24">
        <f t="shared" si="1"/>
        <v>21.84</v>
      </c>
      <c r="K19" s="24">
        <f t="shared" si="2"/>
        <v>52.11</v>
      </c>
      <c r="L19" s="24">
        <f t="shared" si="3"/>
        <v>121.84</v>
      </c>
      <c r="M19" s="24">
        <f t="shared" si="4"/>
        <v>195.79000000000002</v>
      </c>
    </row>
    <row r="20" spans="2:16" s="19" customFormat="1" ht="15.6" customHeight="1">
      <c r="B20" s="32"/>
      <c r="C20" s="13" t="s">
        <v>28</v>
      </c>
      <c r="D20" s="13">
        <v>60</v>
      </c>
      <c r="E20" s="13">
        <v>0.72</v>
      </c>
      <c r="F20" s="13">
        <v>3.66</v>
      </c>
      <c r="G20" s="15">
        <v>9.7200000000000006</v>
      </c>
      <c r="H20" s="13">
        <f t="shared" si="8"/>
        <v>74.7</v>
      </c>
      <c r="I20" s="18">
        <v>4.92</v>
      </c>
      <c r="J20" s="24">
        <f t="shared" si="1"/>
        <v>2.88</v>
      </c>
      <c r="K20" s="24">
        <f t="shared" si="2"/>
        <v>32.94</v>
      </c>
      <c r="L20" s="24">
        <f t="shared" si="3"/>
        <v>38.880000000000003</v>
      </c>
      <c r="M20" s="24">
        <f t="shared" si="4"/>
        <v>74.7</v>
      </c>
    </row>
    <row r="21" spans="2:16" s="19" customFormat="1" ht="15.6" customHeight="1">
      <c r="B21" s="50"/>
      <c r="C21" s="13" t="s">
        <v>7</v>
      </c>
      <c r="D21" s="13">
        <v>50</v>
      </c>
      <c r="E21" s="13">
        <v>3.94</v>
      </c>
      <c r="F21" s="13">
        <v>0.5</v>
      </c>
      <c r="G21" s="13">
        <v>24.14</v>
      </c>
      <c r="H21" s="13">
        <f t="shared" si="8"/>
        <v>116.82</v>
      </c>
      <c r="I21" s="18">
        <v>3</v>
      </c>
      <c r="J21" s="24">
        <f t="shared" si="1"/>
        <v>15.76</v>
      </c>
      <c r="K21" s="24">
        <f t="shared" si="2"/>
        <v>4.5</v>
      </c>
      <c r="L21" s="24">
        <f t="shared" si="3"/>
        <v>96.56</v>
      </c>
      <c r="M21" s="24">
        <f t="shared" si="4"/>
        <v>116.82</v>
      </c>
    </row>
    <row r="22" spans="2:16" s="19" customFormat="1" ht="15.6" customHeight="1">
      <c r="B22" s="50"/>
      <c r="C22" s="13" t="s">
        <v>8</v>
      </c>
      <c r="D22" s="13">
        <v>180</v>
      </c>
      <c r="E22" s="13">
        <v>0.03</v>
      </c>
      <c r="F22" s="13">
        <v>0.09</v>
      </c>
      <c r="G22" s="15">
        <v>8.5500000000000007</v>
      </c>
      <c r="H22" s="13">
        <f t="shared" si="8"/>
        <v>35.130000000000003</v>
      </c>
      <c r="I22" s="18">
        <v>1.91</v>
      </c>
      <c r="J22" s="24">
        <f t="shared" si="1"/>
        <v>0.12</v>
      </c>
      <c r="K22" s="24">
        <f t="shared" si="2"/>
        <v>0.80999999999999994</v>
      </c>
      <c r="L22" s="24">
        <f t="shared" si="3"/>
        <v>34.200000000000003</v>
      </c>
      <c r="M22" s="24">
        <f t="shared" si="4"/>
        <v>35.130000000000003</v>
      </c>
    </row>
    <row r="23" spans="2:16" s="3" customFormat="1" ht="15.6" customHeight="1" thickBot="1">
      <c r="B23" s="48"/>
      <c r="C23" s="6" t="s">
        <v>9</v>
      </c>
      <c r="D23" s="6">
        <f t="shared" ref="D23:I23" si="9">SUM(D17:D22)</f>
        <v>700</v>
      </c>
      <c r="E23" s="6">
        <f t="shared" si="9"/>
        <v>19.5</v>
      </c>
      <c r="F23" s="6">
        <f t="shared" si="9"/>
        <v>22.89</v>
      </c>
      <c r="G23" s="9">
        <f t="shared" si="9"/>
        <v>81.77</v>
      </c>
      <c r="H23" s="6">
        <f t="shared" si="9"/>
        <v>611.09</v>
      </c>
      <c r="I23" s="11">
        <f t="shared" si="9"/>
        <v>41.14</v>
      </c>
      <c r="J23" s="22">
        <f t="shared" si="1"/>
        <v>78</v>
      </c>
      <c r="K23" s="22">
        <f t="shared" si="2"/>
        <v>206.01</v>
      </c>
      <c r="L23" s="22">
        <f t="shared" si="3"/>
        <v>327.08</v>
      </c>
      <c r="M23" s="22">
        <f t="shared" si="4"/>
        <v>611.08999999999992</v>
      </c>
    </row>
    <row r="24" spans="2:16" s="19" customFormat="1" ht="15.6" customHeight="1">
      <c r="B24" s="31" t="s">
        <v>12</v>
      </c>
      <c r="C24" s="13" t="s">
        <v>31</v>
      </c>
      <c r="D24" s="13">
        <v>200</v>
      </c>
      <c r="E24" s="13">
        <v>5.92</v>
      </c>
      <c r="F24" s="13">
        <v>2.62</v>
      </c>
      <c r="G24" s="15">
        <v>12.62</v>
      </c>
      <c r="H24" s="13">
        <f>M24</f>
        <v>97.740000000000009</v>
      </c>
      <c r="I24" s="18">
        <v>4.3099999999999996</v>
      </c>
      <c r="J24" s="24">
        <f t="shared" si="1"/>
        <v>23.68</v>
      </c>
      <c r="K24" s="24">
        <f t="shared" si="2"/>
        <v>23.580000000000002</v>
      </c>
      <c r="L24" s="24">
        <f t="shared" si="3"/>
        <v>50.48</v>
      </c>
      <c r="M24" s="24">
        <f t="shared" si="4"/>
        <v>97.740000000000009</v>
      </c>
    </row>
    <row r="25" spans="2:16" s="19" customFormat="1" ht="15.6" customHeight="1">
      <c r="B25" s="32"/>
      <c r="C25" s="13" t="s">
        <v>17</v>
      </c>
      <c r="D25" s="13">
        <v>150</v>
      </c>
      <c r="E25" s="13">
        <v>4.05</v>
      </c>
      <c r="F25" s="13">
        <v>6</v>
      </c>
      <c r="G25" s="15">
        <v>8.6999999999999993</v>
      </c>
      <c r="H25" s="13">
        <f t="shared" ref="H25:H28" si="10">M25</f>
        <v>105</v>
      </c>
      <c r="I25" s="18">
        <v>14.51</v>
      </c>
      <c r="J25" s="24">
        <f t="shared" si="1"/>
        <v>16.2</v>
      </c>
      <c r="K25" s="24">
        <f t="shared" si="2"/>
        <v>54</v>
      </c>
      <c r="L25" s="24">
        <f t="shared" si="3"/>
        <v>34.799999999999997</v>
      </c>
      <c r="M25" s="24">
        <f t="shared" si="4"/>
        <v>105</v>
      </c>
    </row>
    <row r="26" spans="2:16" s="19" customFormat="1" ht="15.6" customHeight="1">
      <c r="B26" s="32"/>
      <c r="C26" s="14" t="s">
        <v>21</v>
      </c>
      <c r="D26" s="13">
        <v>90</v>
      </c>
      <c r="E26" s="14">
        <v>8.58</v>
      </c>
      <c r="F26" s="14">
        <v>16.25</v>
      </c>
      <c r="G26" s="16">
        <v>25.28</v>
      </c>
      <c r="H26" s="13">
        <f t="shared" si="10"/>
        <v>281.69</v>
      </c>
      <c r="I26" s="18">
        <v>19.579999999999998</v>
      </c>
      <c r="J26" s="24">
        <f t="shared" si="1"/>
        <v>34.32</v>
      </c>
      <c r="K26" s="24">
        <f t="shared" si="2"/>
        <v>146.25</v>
      </c>
      <c r="L26" s="24">
        <f t="shared" si="3"/>
        <v>101.12</v>
      </c>
      <c r="M26" s="24">
        <f t="shared" si="4"/>
        <v>281.69</v>
      </c>
    </row>
    <row r="27" spans="2:16" s="19" customFormat="1" ht="15.6" customHeight="1">
      <c r="B27" s="32"/>
      <c r="C27" s="14" t="s">
        <v>7</v>
      </c>
      <c r="D27" s="14">
        <v>80</v>
      </c>
      <c r="E27" s="14">
        <v>6.32</v>
      </c>
      <c r="F27" s="14">
        <v>0.8</v>
      </c>
      <c r="G27" s="16">
        <v>38.64</v>
      </c>
      <c r="H27" s="13">
        <f t="shared" si="10"/>
        <v>187.04000000000002</v>
      </c>
      <c r="I27" s="18">
        <v>3</v>
      </c>
      <c r="J27" s="24">
        <f t="shared" si="1"/>
        <v>25.28</v>
      </c>
      <c r="K27" s="24">
        <f t="shared" si="2"/>
        <v>7.2</v>
      </c>
      <c r="L27" s="24">
        <f t="shared" si="3"/>
        <v>154.56</v>
      </c>
      <c r="M27" s="24">
        <f t="shared" si="4"/>
        <v>187.04000000000002</v>
      </c>
      <c r="O27" s="26"/>
      <c r="P27" s="26"/>
    </row>
    <row r="28" spans="2:16" s="19" customFormat="1" ht="15.6" customHeight="1">
      <c r="B28" s="32"/>
      <c r="C28" s="13" t="s">
        <v>8</v>
      </c>
      <c r="D28" s="13">
        <v>180</v>
      </c>
      <c r="E28" s="13">
        <v>0.03</v>
      </c>
      <c r="F28" s="13">
        <v>0.09</v>
      </c>
      <c r="G28" s="15">
        <v>8.5500000000000007</v>
      </c>
      <c r="H28" s="13">
        <f t="shared" si="10"/>
        <v>35.130000000000003</v>
      </c>
      <c r="I28" s="18">
        <v>1.91</v>
      </c>
      <c r="J28" s="24">
        <f t="shared" si="1"/>
        <v>0.12</v>
      </c>
      <c r="K28" s="24">
        <f t="shared" si="2"/>
        <v>0.80999999999999994</v>
      </c>
      <c r="L28" s="24">
        <f t="shared" si="3"/>
        <v>34.200000000000003</v>
      </c>
      <c r="M28" s="24">
        <f t="shared" si="4"/>
        <v>35.130000000000003</v>
      </c>
      <c r="O28" s="26"/>
      <c r="P28" s="26"/>
    </row>
    <row r="29" spans="2:16" s="3" customFormat="1" ht="15.6" customHeight="1" thickBot="1">
      <c r="B29" s="33"/>
      <c r="C29" s="6" t="s">
        <v>9</v>
      </c>
      <c r="D29" s="6">
        <f t="shared" ref="D29:I29" si="11">SUM(D24:D28)</f>
        <v>700</v>
      </c>
      <c r="E29" s="6">
        <f t="shared" si="11"/>
        <v>24.9</v>
      </c>
      <c r="F29" s="6">
        <f t="shared" si="11"/>
        <v>25.76</v>
      </c>
      <c r="G29" s="9">
        <f t="shared" si="11"/>
        <v>93.79</v>
      </c>
      <c r="H29" s="6">
        <f t="shared" si="11"/>
        <v>706.6</v>
      </c>
      <c r="I29" s="11">
        <f t="shared" si="11"/>
        <v>43.309999999999995</v>
      </c>
      <c r="J29" s="22">
        <f t="shared" si="1"/>
        <v>99.6</v>
      </c>
      <c r="K29" s="22">
        <f t="shared" si="2"/>
        <v>231.84</v>
      </c>
      <c r="L29" s="22">
        <f t="shared" si="3"/>
        <v>375.16</v>
      </c>
      <c r="M29" s="22">
        <f t="shared" si="4"/>
        <v>706.6</v>
      </c>
      <c r="O29" s="29"/>
      <c r="P29" s="29"/>
    </row>
    <row r="30" spans="2:16" s="19" customFormat="1" ht="15.6" customHeight="1">
      <c r="B30" s="31" t="s">
        <v>14</v>
      </c>
      <c r="C30" s="13" t="s">
        <v>24</v>
      </c>
      <c r="D30" s="13">
        <v>200</v>
      </c>
      <c r="E30" s="13">
        <v>2.6</v>
      </c>
      <c r="F30" s="13">
        <v>2.7</v>
      </c>
      <c r="G30" s="15">
        <v>8.6</v>
      </c>
      <c r="H30" s="13">
        <f>M30</f>
        <v>69.099999999999994</v>
      </c>
      <c r="I30" s="18">
        <v>8.7899999999999991</v>
      </c>
      <c r="J30" s="24">
        <f t="shared" si="1"/>
        <v>10.4</v>
      </c>
      <c r="K30" s="24">
        <f t="shared" si="2"/>
        <v>24.3</v>
      </c>
      <c r="L30" s="24">
        <f t="shared" si="3"/>
        <v>34.4</v>
      </c>
      <c r="M30" s="24">
        <f t="shared" si="4"/>
        <v>69.099999999999994</v>
      </c>
      <c r="O30" s="26"/>
      <c r="P30" s="26"/>
    </row>
    <row r="31" spans="2:16" s="19" customFormat="1" ht="15.75" customHeight="1">
      <c r="B31" s="32"/>
      <c r="C31" s="13" t="s">
        <v>26</v>
      </c>
      <c r="D31" s="13">
        <v>150</v>
      </c>
      <c r="E31" s="13">
        <v>13.56</v>
      </c>
      <c r="F31" s="13">
        <v>8.3800000000000008</v>
      </c>
      <c r="G31" s="13">
        <v>28.58</v>
      </c>
      <c r="H31" s="13">
        <f t="shared" ref="H31:H34" si="12">M31</f>
        <v>243.98</v>
      </c>
      <c r="I31" s="18">
        <v>19.899999999999999</v>
      </c>
      <c r="J31" s="24">
        <f t="shared" si="1"/>
        <v>54.24</v>
      </c>
      <c r="K31" s="24">
        <f t="shared" si="2"/>
        <v>75.42</v>
      </c>
      <c r="L31" s="24">
        <f t="shared" si="3"/>
        <v>114.32</v>
      </c>
      <c r="M31" s="24">
        <f t="shared" si="4"/>
        <v>243.98</v>
      </c>
    </row>
    <row r="32" spans="2:16" s="19" customFormat="1" ht="15.6" customHeight="1">
      <c r="B32" s="32"/>
      <c r="C32" s="13" t="s">
        <v>7</v>
      </c>
      <c r="D32" s="13">
        <v>100</v>
      </c>
      <c r="E32" s="13">
        <v>7.89</v>
      </c>
      <c r="F32" s="13">
        <v>1</v>
      </c>
      <c r="G32" s="15">
        <v>48.29</v>
      </c>
      <c r="H32" s="13">
        <f t="shared" si="12"/>
        <v>233.72</v>
      </c>
      <c r="I32" s="18">
        <v>3</v>
      </c>
      <c r="J32" s="24">
        <f t="shared" si="1"/>
        <v>31.56</v>
      </c>
      <c r="K32" s="24">
        <f t="shared" si="2"/>
        <v>9</v>
      </c>
      <c r="L32" s="24">
        <f t="shared" si="3"/>
        <v>193.16</v>
      </c>
      <c r="M32" s="24">
        <f t="shared" si="4"/>
        <v>233.72</v>
      </c>
    </row>
    <row r="33" spans="2:20" s="19" customFormat="1" ht="15.6" customHeight="1">
      <c r="B33" s="32"/>
      <c r="C33" s="13" t="s">
        <v>29</v>
      </c>
      <c r="D33" s="13">
        <v>70</v>
      </c>
      <c r="E33" s="13">
        <v>0.7</v>
      </c>
      <c r="F33" s="13">
        <v>4.2</v>
      </c>
      <c r="G33" s="15">
        <v>7.7</v>
      </c>
      <c r="H33" s="13">
        <f t="shared" si="12"/>
        <v>71.400000000000006</v>
      </c>
      <c r="I33" s="18">
        <v>5.48</v>
      </c>
      <c r="J33" s="24">
        <f t="shared" si="1"/>
        <v>2.8</v>
      </c>
      <c r="K33" s="24">
        <f t="shared" si="2"/>
        <v>37.800000000000004</v>
      </c>
      <c r="L33" s="24">
        <f t="shared" si="3"/>
        <v>30.8</v>
      </c>
      <c r="M33" s="24">
        <f t="shared" si="4"/>
        <v>71.400000000000006</v>
      </c>
    </row>
    <row r="34" spans="2:20" s="19" customFormat="1" ht="15.6" customHeight="1">
      <c r="B34" s="32"/>
      <c r="C34" s="13" t="s">
        <v>8</v>
      </c>
      <c r="D34" s="13">
        <v>180</v>
      </c>
      <c r="E34" s="13">
        <v>0.03</v>
      </c>
      <c r="F34" s="13">
        <v>0.09</v>
      </c>
      <c r="G34" s="15">
        <v>8.5500000000000007</v>
      </c>
      <c r="H34" s="13">
        <f t="shared" si="12"/>
        <v>35.130000000000003</v>
      </c>
      <c r="I34" s="18">
        <v>1.91</v>
      </c>
      <c r="J34" s="24">
        <f t="shared" si="1"/>
        <v>0.12</v>
      </c>
      <c r="K34" s="24">
        <f t="shared" si="2"/>
        <v>0.80999999999999994</v>
      </c>
      <c r="L34" s="24">
        <f t="shared" si="3"/>
        <v>34.200000000000003</v>
      </c>
      <c r="M34" s="24">
        <f t="shared" si="4"/>
        <v>35.130000000000003</v>
      </c>
    </row>
    <row r="35" spans="2:20" s="3" customFormat="1" ht="15.6" customHeight="1" thickBot="1">
      <c r="B35" s="40"/>
      <c r="C35" s="6" t="s">
        <v>9</v>
      </c>
      <c r="D35" s="6">
        <f t="shared" ref="D35:H35" si="13">SUM(D30:D34)</f>
        <v>700</v>
      </c>
      <c r="E35" s="6">
        <f t="shared" si="13"/>
        <v>24.78</v>
      </c>
      <c r="F35" s="6">
        <f t="shared" si="13"/>
        <v>16.37</v>
      </c>
      <c r="G35" s="6">
        <f t="shared" si="13"/>
        <v>101.72</v>
      </c>
      <c r="H35" s="6">
        <f t="shared" si="13"/>
        <v>653.32999999999993</v>
      </c>
      <c r="I35" s="11">
        <f>SUM(I30:I34)</f>
        <v>39.08</v>
      </c>
      <c r="J35" s="22">
        <f t="shared" si="1"/>
        <v>99.12</v>
      </c>
      <c r="K35" s="22">
        <f t="shared" si="2"/>
        <v>147.33000000000001</v>
      </c>
      <c r="L35" s="22">
        <f t="shared" si="3"/>
        <v>406.88</v>
      </c>
      <c r="M35" s="22">
        <f t="shared" si="4"/>
        <v>653.33000000000004</v>
      </c>
    </row>
    <row r="36" spans="2:20" s="10" customFormat="1" ht="15.6" customHeight="1" thickBot="1">
      <c r="B36" s="35" t="s">
        <v>41</v>
      </c>
      <c r="C36" s="36"/>
      <c r="D36" s="36"/>
      <c r="E36" s="36"/>
      <c r="F36" s="36"/>
      <c r="G36" s="36"/>
      <c r="H36" s="36"/>
      <c r="I36" s="11"/>
      <c r="J36" s="22">
        <f t="shared" si="1"/>
        <v>0</v>
      </c>
      <c r="K36" s="22">
        <f t="shared" si="2"/>
        <v>0</v>
      </c>
      <c r="L36" s="22">
        <f t="shared" si="3"/>
        <v>0</v>
      </c>
      <c r="M36" s="22">
        <f t="shared" si="4"/>
        <v>0</v>
      </c>
    </row>
    <row r="37" spans="2:20" s="19" customFormat="1" ht="15.6" customHeight="1">
      <c r="B37" s="38" t="s">
        <v>15</v>
      </c>
      <c r="C37" s="13" t="s">
        <v>39</v>
      </c>
      <c r="D37" s="13">
        <v>200</v>
      </c>
      <c r="E37" s="13">
        <v>5.01</v>
      </c>
      <c r="F37" s="13">
        <v>3.8</v>
      </c>
      <c r="G37" s="13">
        <v>12</v>
      </c>
      <c r="H37" s="13">
        <v>190</v>
      </c>
      <c r="I37" s="18">
        <v>5.22</v>
      </c>
      <c r="J37" s="24">
        <f t="shared" si="1"/>
        <v>20.04</v>
      </c>
      <c r="K37" s="24">
        <f t="shared" si="2"/>
        <v>34.199999999999996</v>
      </c>
      <c r="L37" s="24">
        <f t="shared" si="3"/>
        <v>48</v>
      </c>
      <c r="M37" s="24">
        <f t="shared" si="4"/>
        <v>102.24</v>
      </c>
    </row>
    <row r="38" spans="2:20" s="19" customFormat="1" ht="15.6" customHeight="1">
      <c r="B38" s="32"/>
      <c r="C38" s="13" t="s">
        <v>25</v>
      </c>
      <c r="D38" s="13">
        <v>150</v>
      </c>
      <c r="E38" s="13">
        <v>5.46</v>
      </c>
      <c r="F38" s="13">
        <v>5.79</v>
      </c>
      <c r="G38" s="13">
        <v>30.46</v>
      </c>
      <c r="H38" s="20">
        <v>195.79</v>
      </c>
      <c r="I38" s="18">
        <v>4</v>
      </c>
      <c r="J38" s="24">
        <f t="shared" si="1"/>
        <v>21.84</v>
      </c>
      <c r="K38" s="24">
        <f t="shared" si="2"/>
        <v>52.11</v>
      </c>
      <c r="L38" s="24">
        <f t="shared" si="3"/>
        <v>121.84</v>
      </c>
      <c r="M38" s="24">
        <f t="shared" si="4"/>
        <v>195.79000000000002</v>
      </c>
    </row>
    <row r="39" spans="2:20" s="19" customFormat="1" ht="15.6" customHeight="1">
      <c r="B39" s="32"/>
      <c r="C39" s="13" t="s">
        <v>33</v>
      </c>
      <c r="D39" s="13">
        <v>100</v>
      </c>
      <c r="E39" s="13">
        <v>1.6</v>
      </c>
      <c r="F39" s="13">
        <v>6</v>
      </c>
      <c r="G39" s="15">
        <v>8.1999999999999993</v>
      </c>
      <c r="H39" s="13">
        <v>94</v>
      </c>
      <c r="I39" s="18">
        <v>5.68</v>
      </c>
      <c r="J39" s="24">
        <f t="shared" si="1"/>
        <v>6.4</v>
      </c>
      <c r="K39" s="24">
        <f t="shared" si="2"/>
        <v>54</v>
      </c>
      <c r="L39" s="24">
        <f t="shared" si="3"/>
        <v>32.799999999999997</v>
      </c>
      <c r="M39" s="24">
        <f t="shared" si="4"/>
        <v>93.199999999999989</v>
      </c>
    </row>
    <row r="40" spans="2:20" s="19" customFormat="1" ht="15.6" customHeight="1">
      <c r="B40" s="32"/>
      <c r="C40" s="13" t="s">
        <v>7</v>
      </c>
      <c r="D40" s="13">
        <v>70</v>
      </c>
      <c r="E40" s="13">
        <v>5.53</v>
      </c>
      <c r="F40" s="13">
        <v>0.7</v>
      </c>
      <c r="G40" s="15">
        <v>33.81</v>
      </c>
      <c r="H40" s="13">
        <v>163.66</v>
      </c>
      <c r="I40" s="18">
        <v>3</v>
      </c>
      <c r="J40" s="24">
        <f t="shared" si="1"/>
        <v>22.12</v>
      </c>
      <c r="K40" s="24">
        <f t="shared" si="2"/>
        <v>6.3</v>
      </c>
      <c r="L40" s="24">
        <f t="shared" si="3"/>
        <v>135.24</v>
      </c>
      <c r="M40" s="24">
        <f t="shared" si="4"/>
        <v>163.66000000000003</v>
      </c>
    </row>
    <row r="41" spans="2:20" s="19" customFormat="1" ht="15.6" customHeight="1">
      <c r="B41" s="32"/>
      <c r="C41" s="13" t="s">
        <v>8</v>
      </c>
      <c r="D41" s="13">
        <v>180</v>
      </c>
      <c r="E41" s="13">
        <v>0.03</v>
      </c>
      <c r="F41" s="13">
        <v>0.09</v>
      </c>
      <c r="G41" s="15">
        <v>8.5500000000000007</v>
      </c>
      <c r="H41" s="13">
        <v>35.130000000000003</v>
      </c>
      <c r="I41" s="18">
        <v>1.91</v>
      </c>
      <c r="J41" s="24">
        <f t="shared" si="1"/>
        <v>0.12</v>
      </c>
      <c r="K41" s="24">
        <f t="shared" si="2"/>
        <v>0.80999999999999994</v>
      </c>
      <c r="L41" s="24">
        <f t="shared" si="3"/>
        <v>34.200000000000003</v>
      </c>
      <c r="M41" s="24">
        <f t="shared" si="4"/>
        <v>35.130000000000003</v>
      </c>
    </row>
    <row r="42" spans="2:20" s="3" customFormat="1" ht="15.6" customHeight="1" thickBot="1">
      <c r="B42" s="33"/>
      <c r="C42" s="6" t="s">
        <v>9</v>
      </c>
      <c r="D42" s="6">
        <f t="shared" ref="D42:H42" si="14">SUM(D37:D41)</f>
        <v>700</v>
      </c>
      <c r="E42" s="6">
        <f t="shared" si="14"/>
        <v>17.63</v>
      </c>
      <c r="F42" s="6">
        <f t="shared" si="14"/>
        <v>16.38</v>
      </c>
      <c r="G42" s="9">
        <f t="shared" si="14"/>
        <v>93.02</v>
      </c>
      <c r="H42" s="6">
        <f t="shared" si="14"/>
        <v>678.57999999999993</v>
      </c>
      <c r="I42" s="11">
        <f>SUM(I37:I41)</f>
        <v>19.809999999999999</v>
      </c>
      <c r="J42" s="22">
        <f t="shared" si="1"/>
        <v>70.52</v>
      </c>
      <c r="K42" s="22">
        <f t="shared" si="2"/>
        <v>147.41999999999999</v>
      </c>
      <c r="L42" s="22">
        <f t="shared" si="3"/>
        <v>372.08</v>
      </c>
      <c r="M42" s="22">
        <f t="shared" si="4"/>
        <v>590.02</v>
      </c>
    </row>
    <row r="43" spans="2:20" s="19" customFormat="1" ht="15.6" customHeight="1">
      <c r="B43" s="38" t="s">
        <v>10</v>
      </c>
      <c r="C43" s="13" t="s">
        <v>34</v>
      </c>
      <c r="D43" s="13">
        <v>200</v>
      </c>
      <c r="E43" s="13">
        <v>6.39</v>
      </c>
      <c r="F43" s="13">
        <v>3.22</v>
      </c>
      <c r="G43" s="15">
        <v>13.23</v>
      </c>
      <c r="H43" s="13">
        <v>108.46</v>
      </c>
      <c r="I43" s="18">
        <v>5.97</v>
      </c>
      <c r="J43" s="24">
        <f t="shared" si="1"/>
        <v>25.56</v>
      </c>
      <c r="K43" s="24">
        <f t="shared" si="2"/>
        <v>28.98</v>
      </c>
      <c r="L43" s="24">
        <f t="shared" si="3"/>
        <v>52.92</v>
      </c>
      <c r="M43" s="24">
        <f t="shared" si="4"/>
        <v>107.46000000000001</v>
      </c>
    </row>
    <row r="44" spans="2:20" s="19" customFormat="1" ht="15.6" customHeight="1">
      <c r="B44" s="39"/>
      <c r="C44" s="13" t="s">
        <v>27</v>
      </c>
      <c r="D44" s="13">
        <v>150</v>
      </c>
      <c r="E44" s="13">
        <v>4.05</v>
      </c>
      <c r="F44" s="13">
        <v>6</v>
      </c>
      <c r="G44" s="15">
        <v>8.6999999999999993</v>
      </c>
      <c r="H44" s="13">
        <v>105</v>
      </c>
      <c r="I44" s="18">
        <v>14.51</v>
      </c>
      <c r="J44" s="24">
        <f t="shared" si="1"/>
        <v>16.2</v>
      </c>
      <c r="K44" s="24">
        <f t="shared" si="2"/>
        <v>54</v>
      </c>
      <c r="L44" s="24">
        <f t="shared" si="3"/>
        <v>34.799999999999997</v>
      </c>
      <c r="M44" s="24">
        <f t="shared" si="4"/>
        <v>105</v>
      </c>
      <c r="N44" s="21"/>
      <c r="O44" s="21"/>
      <c r="P44" s="21"/>
      <c r="Q44" s="21"/>
      <c r="R44" s="21"/>
      <c r="S44" s="21"/>
      <c r="T44" s="21"/>
    </row>
    <row r="45" spans="2:20" s="19" customFormat="1" ht="15.6" customHeight="1">
      <c r="B45" s="39"/>
      <c r="C45" s="14" t="s">
        <v>13</v>
      </c>
      <c r="D45" s="13">
        <v>90</v>
      </c>
      <c r="E45" s="14">
        <v>8.5500000000000007</v>
      </c>
      <c r="F45" s="14">
        <v>12.15</v>
      </c>
      <c r="G45" s="16">
        <v>2.4700000000000002</v>
      </c>
      <c r="H45" s="13">
        <v>153.43</v>
      </c>
      <c r="I45" s="18">
        <v>11</v>
      </c>
      <c r="J45" s="24">
        <f t="shared" si="1"/>
        <v>34.200000000000003</v>
      </c>
      <c r="K45" s="24">
        <f t="shared" si="2"/>
        <v>109.35000000000001</v>
      </c>
      <c r="L45" s="24">
        <f t="shared" si="3"/>
        <v>9.8800000000000008</v>
      </c>
      <c r="M45" s="24">
        <f t="shared" si="4"/>
        <v>153.43</v>
      </c>
      <c r="N45" s="21"/>
      <c r="O45" s="21"/>
      <c r="P45" s="21"/>
      <c r="Q45" s="21"/>
      <c r="R45" s="21"/>
      <c r="S45" s="21"/>
      <c r="T45" s="21"/>
    </row>
    <row r="46" spans="2:20" s="19" customFormat="1" ht="15.6" customHeight="1">
      <c r="B46" s="39"/>
      <c r="C46" s="14" t="s">
        <v>7</v>
      </c>
      <c r="D46" s="14">
        <v>80</v>
      </c>
      <c r="E46" s="14">
        <v>6.32</v>
      </c>
      <c r="F46" s="14">
        <v>0.8</v>
      </c>
      <c r="G46" s="16">
        <v>38.64</v>
      </c>
      <c r="H46" s="13">
        <v>187.04</v>
      </c>
      <c r="I46" s="18">
        <v>3</v>
      </c>
      <c r="J46" s="24">
        <f t="shared" si="1"/>
        <v>25.28</v>
      </c>
      <c r="K46" s="24">
        <f t="shared" si="2"/>
        <v>7.2</v>
      </c>
      <c r="L46" s="24">
        <f t="shared" si="3"/>
        <v>154.56</v>
      </c>
      <c r="M46" s="24">
        <f t="shared" si="4"/>
        <v>187.04000000000002</v>
      </c>
      <c r="N46" s="21"/>
      <c r="O46" s="21"/>
      <c r="P46" s="21"/>
      <c r="Q46" s="21"/>
      <c r="R46" s="21"/>
      <c r="S46" s="21"/>
      <c r="T46" s="21"/>
    </row>
    <row r="47" spans="2:20" s="19" customFormat="1" ht="15.6" customHeight="1">
      <c r="B47" s="39"/>
      <c r="C47" s="13" t="s">
        <v>8</v>
      </c>
      <c r="D47" s="13">
        <v>180</v>
      </c>
      <c r="E47" s="13">
        <v>0.03</v>
      </c>
      <c r="F47" s="13">
        <v>0.09</v>
      </c>
      <c r="G47" s="15">
        <v>8.5500000000000007</v>
      </c>
      <c r="H47" s="13">
        <v>35.130000000000003</v>
      </c>
      <c r="I47" s="18">
        <v>1.91</v>
      </c>
      <c r="J47" s="24">
        <f t="shared" si="1"/>
        <v>0.12</v>
      </c>
      <c r="K47" s="24">
        <f t="shared" si="2"/>
        <v>0.80999999999999994</v>
      </c>
      <c r="L47" s="24">
        <f t="shared" si="3"/>
        <v>34.200000000000003</v>
      </c>
      <c r="M47" s="24">
        <f t="shared" si="4"/>
        <v>35.130000000000003</v>
      </c>
      <c r="N47" s="21"/>
      <c r="O47" s="21"/>
      <c r="P47" s="21"/>
      <c r="Q47" s="21"/>
      <c r="R47" s="21"/>
      <c r="S47" s="21"/>
      <c r="T47" s="21"/>
    </row>
    <row r="48" spans="2:20" s="3" customFormat="1" ht="15.6" customHeight="1" thickBot="1">
      <c r="B48" s="40"/>
      <c r="C48" s="6" t="s">
        <v>9</v>
      </c>
      <c r="D48" s="6">
        <f t="shared" ref="D48:I48" si="15">SUM(D43:D47)</f>
        <v>700</v>
      </c>
      <c r="E48" s="6">
        <f t="shared" si="15"/>
        <v>25.340000000000003</v>
      </c>
      <c r="F48" s="6">
        <f t="shared" si="15"/>
        <v>22.26</v>
      </c>
      <c r="G48" s="9">
        <f t="shared" si="15"/>
        <v>71.59</v>
      </c>
      <c r="H48" s="6">
        <f t="shared" si="15"/>
        <v>589.05999999999995</v>
      </c>
      <c r="I48" s="11">
        <f t="shared" si="15"/>
        <v>36.39</v>
      </c>
      <c r="J48" s="22">
        <f t="shared" si="1"/>
        <v>101.36000000000001</v>
      </c>
      <c r="K48" s="22">
        <f t="shared" si="2"/>
        <v>200.34</v>
      </c>
      <c r="L48" s="22">
        <f t="shared" si="3"/>
        <v>286.36</v>
      </c>
      <c r="M48" s="22">
        <f t="shared" si="4"/>
        <v>588.06000000000006</v>
      </c>
      <c r="N48" s="10"/>
      <c r="O48" s="10"/>
      <c r="P48" s="10"/>
      <c r="Q48" s="10"/>
      <c r="R48" s="10"/>
      <c r="S48" s="10"/>
      <c r="T48" s="10"/>
    </row>
    <row r="49" spans="2:20" s="28" customFormat="1" ht="15.6" customHeight="1">
      <c r="B49" s="31" t="s">
        <v>16</v>
      </c>
      <c r="C49" s="13" t="s">
        <v>38</v>
      </c>
      <c r="D49" s="13">
        <v>250</v>
      </c>
      <c r="E49" s="13">
        <v>10.1</v>
      </c>
      <c r="F49" s="13">
        <v>6.7</v>
      </c>
      <c r="G49" s="15">
        <v>18.88</v>
      </c>
      <c r="H49" s="13">
        <f>M49</f>
        <v>176.22</v>
      </c>
      <c r="I49" s="25">
        <v>29.59</v>
      </c>
      <c r="J49" s="26">
        <f t="shared" si="1"/>
        <v>40.4</v>
      </c>
      <c r="K49" s="26">
        <f t="shared" si="2"/>
        <v>60.300000000000004</v>
      </c>
      <c r="L49" s="26">
        <f t="shared" si="3"/>
        <v>75.52</v>
      </c>
      <c r="M49" s="26">
        <f t="shared" si="4"/>
        <v>176.22</v>
      </c>
      <c r="N49" s="27"/>
      <c r="O49" s="25"/>
      <c r="P49" s="25"/>
      <c r="Q49" s="25"/>
      <c r="R49" s="25"/>
      <c r="S49" s="25"/>
      <c r="T49" s="25"/>
    </row>
    <row r="50" spans="2:20" s="19" customFormat="1" ht="15.6" customHeight="1">
      <c r="B50" s="32"/>
      <c r="C50" s="13" t="s">
        <v>35</v>
      </c>
      <c r="D50" s="13">
        <v>150</v>
      </c>
      <c r="E50" s="13">
        <v>3.26</v>
      </c>
      <c r="F50" s="13">
        <v>12.59</v>
      </c>
      <c r="G50" s="15">
        <v>22.66</v>
      </c>
      <c r="H50" s="13">
        <v>216.99</v>
      </c>
      <c r="I50" s="18">
        <v>14.18</v>
      </c>
      <c r="J50" s="24">
        <f t="shared" si="1"/>
        <v>13.04</v>
      </c>
      <c r="K50" s="24">
        <f t="shared" si="2"/>
        <v>113.31</v>
      </c>
      <c r="L50" s="24">
        <f t="shared" si="3"/>
        <v>90.64</v>
      </c>
      <c r="M50" s="24">
        <f t="shared" si="4"/>
        <v>216.99</v>
      </c>
      <c r="N50" s="21"/>
      <c r="O50" s="21"/>
      <c r="P50" s="21"/>
      <c r="Q50" s="21"/>
      <c r="R50" s="21"/>
      <c r="S50" s="21"/>
      <c r="T50" s="21"/>
    </row>
    <row r="51" spans="2:20" s="19" customFormat="1" ht="15.6" customHeight="1">
      <c r="B51" s="32"/>
      <c r="C51" s="13" t="s">
        <v>7</v>
      </c>
      <c r="D51" s="13">
        <v>60</v>
      </c>
      <c r="E51" s="13">
        <v>4.74</v>
      </c>
      <c r="F51" s="13">
        <v>0.6</v>
      </c>
      <c r="G51" s="15">
        <v>29.98</v>
      </c>
      <c r="H51" s="13">
        <v>144.28</v>
      </c>
      <c r="I51" s="18">
        <v>3</v>
      </c>
      <c r="J51" s="24">
        <f t="shared" si="1"/>
        <v>18.96</v>
      </c>
      <c r="K51" s="24">
        <f t="shared" si="2"/>
        <v>5.3999999999999995</v>
      </c>
      <c r="L51" s="24">
        <f t="shared" si="3"/>
        <v>119.92</v>
      </c>
      <c r="M51" s="24">
        <f t="shared" si="4"/>
        <v>144.28</v>
      </c>
      <c r="N51" s="21"/>
      <c r="O51" s="21"/>
      <c r="P51" s="21"/>
      <c r="Q51" s="21"/>
      <c r="R51" s="21"/>
      <c r="S51" s="21"/>
      <c r="T51" s="21"/>
    </row>
    <row r="52" spans="2:20" s="19" customFormat="1" ht="24" customHeight="1">
      <c r="B52" s="32"/>
      <c r="C52" s="13" t="s">
        <v>36</v>
      </c>
      <c r="D52" s="13">
        <v>60</v>
      </c>
      <c r="E52" s="13">
        <v>1.05</v>
      </c>
      <c r="F52" s="13">
        <v>3.71</v>
      </c>
      <c r="G52" s="15">
        <v>5.55</v>
      </c>
      <c r="H52" s="13">
        <v>59.79</v>
      </c>
      <c r="I52" s="18">
        <v>6.61</v>
      </c>
      <c r="J52" s="24">
        <f t="shared" si="1"/>
        <v>4.2</v>
      </c>
      <c r="K52" s="24">
        <f t="shared" si="2"/>
        <v>33.39</v>
      </c>
      <c r="L52" s="24">
        <f t="shared" si="3"/>
        <v>22.2</v>
      </c>
      <c r="M52" s="24">
        <f t="shared" si="4"/>
        <v>59.790000000000006</v>
      </c>
      <c r="N52" s="21"/>
      <c r="O52" s="18"/>
      <c r="P52" s="18"/>
      <c r="Q52" s="18"/>
      <c r="R52" s="18"/>
      <c r="S52" s="18"/>
      <c r="T52" s="18"/>
    </row>
    <row r="53" spans="2:20" s="19" customFormat="1" ht="15.6" customHeight="1">
      <c r="B53" s="32"/>
      <c r="C53" s="13" t="s">
        <v>8</v>
      </c>
      <c r="D53" s="13">
        <v>180</v>
      </c>
      <c r="E53" s="13">
        <v>0.03</v>
      </c>
      <c r="F53" s="13">
        <v>0.09</v>
      </c>
      <c r="G53" s="15">
        <v>8.5500000000000007</v>
      </c>
      <c r="H53" s="13">
        <v>35.130000000000003</v>
      </c>
      <c r="I53" s="18">
        <v>1.91</v>
      </c>
      <c r="J53" s="24">
        <f t="shared" si="1"/>
        <v>0.12</v>
      </c>
      <c r="K53" s="24">
        <f t="shared" si="2"/>
        <v>0.80999999999999994</v>
      </c>
      <c r="L53" s="24">
        <f t="shared" si="3"/>
        <v>34.200000000000003</v>
      </c>
      <c r="M53" s="24">
        <f t="shared" si="4"/>
        <v>35.130000000000003</v>
      </c>
      <c r="N53" s="21"/>
      <c r="O53" s="21"/>
      <c r="P53" s="21"/>
      <c r="Q53" s="21"/>
      <c r="R53" s="21"/>
      <c r="S53" s="21"/>
      <c r="T53" s="21"/>
    </row>
    <row r="54" spans="2:20" s="3" customFormat="1" ht="15.6" customHeight="1" thickBot="1">
      <c r="B54" s="33"/>
      <c r="C54" s="6" t="s">
        <v>9</v>
      </c>
      <c r="D54" s="6">
        <f t="shared" ref="D54:I54" si="16">SUM(D49:D53)</f>
        <v>700</v>
      </c>
      <c r="E54" s="6">
        <f t="shared" si="16"/>
        <v>19.180000000000003</v>
      </c>
      <c r="F54" s="6">
        <f t="shared" si="16"/>
        <v>23.69</v>
      </c>
      <c r="G54" s="9">
        <f t="shared" si="16"/>
        <v>85.61999999999999</v>
      </c>
      <c r="H54" s="6">
        <f t="shared" si="16"/>
        <v>632.41</v>
      </c>
      <c r="I54" s="11">
        <f t="shared" si="16"/>
        <v>55.289999999999992</v>
      </c>
      <c r="J54" s="22">
        <f t="shared" si="1"/>
        <v>76.720000000000013</v>
      </c>
      <c r="K54" s="22">
        <f t="shared" si="2"/>
        <v>213.21</v>
      </c>
      <c r="L54" s="22">
        <f t="shared" si="3"/>
        <v>342.47999999999996</v>
      </c>
      <c r="M54" s="22">
        <f t="shared" si="4"/>
        <v>632.41</v>
      </c>
      <c r="N54" s="10"/>
      <c r="O54" s="10"/>
      <c r="P54" s="10"/>
      <c r="Q54" s="10"/>
      <c r="R54" s="10"/>
      <c r="S54" s="10"/>
      <c r="T54" s="10"/>
    </row>
    <row r="55" spans="2:20" s="19" customFormat="1" ht="15.6" customHeight="1">
      <c r="B55" s="31" t="s">
        <v>12</v>
      </c>
      <c r="C55" s="13" t="s">
        <v>37</v>
      </c>
      <c r="D55" s="13">
        <v>200</v>
      </c>
      <c r="E55" s="13">
        <v>5.72</v>
      </c>
      <c r="F55" s="13">
        <v>19.399999999999999</v>
      </c>
      <c r="G55" s="15">
        <v>17.489999999999998</v>
      </c>
      <c r="H55" s="13">
        <v>170.44</v>
      </c>
      <c r="I55" s="18">
        <v>9.07</v>
      </c>
      <c r="J55" s="24">
        <f t="shared" si="1"/>
        <v>22.88</v>
      </c>
      <c r="K55" s="24">
        <f t="shared" si="2"/>
        <v>174.6</v>
      </c>
      <c r="L55" s="24">
        <f t="shared" si="3"/>
        <v>69.959999999999994</v>
      </c>
      <c r="M55" s="24">
        <f t="shared" si="4"/>
        <v>267.44</v>
      </c>
      <c r="N55" s="18"/>
      <c r="O55" s="18"/>
      <c r="P55" s="18"/>
      <c r="Q55" s="18"/>
      <c r="R55" s="18"/>
      <c r="S55" s="18"/>
      <c r="T55" s="21"/>
    </row>
    <row r="56" spans="2:20" s="19" customFormat="1" ht="15.6" customHeight="1">
      <c r="B56" s="32"/>
      <c r="C56" s="13" t="s">
        <v>26</v>
      </c>
      <c r="D56" s="13">
        <v>150</v>
      </c>
      <c r="E56" s="13">
        <v>13.56</v>
      </c>
      <c r="F56" s="13">
        <v>8.3800000000000008</v>
      </c>
      <c r="G56" s="13">
        <v>28.58</v>
      </c>
      <c r="H56" s="13">
        <f t="shared" ref="H56" si="17">M56</f>
        <v>243.98</v>
      </c>
      <c r="I56" s="18">
        <v>19.899999999999999</v>
      </c>
      <c r="J56" s="24">
        <f t="shared" si="1"/>
        <v>54.24</v>
      </c>
      <c r="K56" s="24">
        <f t="shared" si="2"/>
        <v>75.42</v>
      </c>
      <c r="L56" s="24">
        <f t="shared" si="3"/>
        <v>114.32</v>
      </c>
      <c r="M56" s="24">
        <f t="shared" si="4"/>
        <v>243.98</v>
      </c>
      <c r="N56" s="21"/>
      <c r="O56" s="21"/>
      <c r="P56" s="21"/>
      <c r="Q56" s="21"/>
      <c r="R56" s="21"/>
      <c r="S56" s="21"/>
      <c r="T56" s="21"/>
    </row>
    <row r="57" spans="2:20" s="19" customFormat="1" ht="15.6" customHeight="1">
      <c r="B57" s="32"/>
      <c r="C57" s="13" t="s">
        <v>28</v>
      </c>
      <c r="D57" s="13">
        <v>70</v>
      </c>
      <c r="E57" s="13">
        <v>0.84</v>
      </c>
      <c r="F57" s="13">
        <v>4.2699999999999996</v>
      </c>
      <c r="G57" s="15">
        <v>11.34</v>
      </c>
      <c r="H57" s="13">
        <v>87.15</v>
      </c>
      <c r="I57" s="18">
        <v>4.91</v>
      </c>
      <c r="J57" s="24">
        <f t="shared" si="1"/>
        <v>3.36</v>
      </c>
      <c r="K57" s="24">
        <f t="shared" si="2"/>
        <v>38.429999999999993</v>
      </c>
      <c r="L57" s="24">
        <f t="shared" si="3"/>
        <v>45.36</v>
      </c>
      <c r="M57" s="24">
        <f t="shared" si="4"/>
        <v>87.149999999999991</v>
      </c>
    </row>
    <row r="58" spans="2:20" s="19" customFormat="1" ht="15.6" customHeight="1">
      <c r="B58" s="32"/>
      <c r="C58" s="14" t="s">
        <v>7</v>
      </c>
      <c r="D58" s="14">
        <v>80</v>
      </c>
      <c r="E58" s="14">
        <v>6.32</v>
      </c>
      <c r="F58" s="14">
        <v>0.8</v>
      </c>
      <c r="G58" s="16">
        <v>38.64</v>
      </c>
      <c r="H58" s="13">
        <v>187.04</v>
      </c>
      <c r="I58" s="18">
        <v>3</v>
      </c>
      <c r="J58" s="24">
        <f t="shared" si="1"/>
        <v>25.28</v>
      </c>
      <c r="K58" s="24">
        <f t="shared" si="2"/>
        <v>7.2</v>
      </c>
      <c r="L58" s="24">
        <f t="shared" si="3"/>
        <v>154.56</v>
      </c>
      <c r="M58" s="24">
        <f t="shared" si="4"/>
        <v>187.04000000000002</v>
      </c>
    </row>
    <row r="59" spans="2:20" s="19" customFormat="1" ht="15.6" customHeight="1">
      <c r="B59" s="32"/>
      <c r="C59" s="13" t="s">
        <v>8</v>
      </c>
      <c r="D59" s="13">
        <v>200</v>
      </c>
      <c r="E59" s="13">
        <v>0.03</v>
      </c>
      <c r="F59" s="13">
        <v>0.1</v>
      </c>
      <c r="G59" s="15">
        <v>9.5</v>
      </c>
      <c r="H59" s="13">
        <v>39.020000000000003</v>
      </c>
      <c r="I59" s="18">
        <v>1.91</v>
      </c>
      <c r="J59" s="24">
        <f t="shared" si="1"/>
        <v>0.12</v>
      </c>
      <c r="K59" s="24">
        <f t="shared" si="2"/>
        <v>0.9</v>
      </c>
      <c r="L59" s="24">
        <f t="shared" si="3"/>
        <v>38</v>
      </c>
      <c r="M59" s="24">
        <f t="shared" si="4"/>
        <v>39.020000000000003</v>
      </c>
    </row>
    <row r="60" spans="2:20" s="3" customFormat="1" ht="15.6" customHeight="1" thickBot="1">
      <c r="B60" s="33"/>
      <c r="C60" s="6" t="s">
        <v>9</v>
      </c>
      <c r="D60" s="6">
        <f t="shared" ref="D60:I60" si="18">SUM(D55:D59)</f>
        <v>700</v>
      </c>
      <c r="E60" s="6">
        <f t="shared" si="18"/>
        <v>26.470000000000002</v>
      </c>
      <c r="F60" s="6">
        <f t="shared" si="18"/>
        <v>32.949999999999996</v>
      </c>
      <c r="G60" s="9">
        <f t="shared" si="18"/>
        <v>105.55</v>
      </c>
      <c r="H60" s="6">
        <f t="shared" si="18"/>
        <v>727.62999999999988</v>
      </c>
      <c r="I60" s="11">
        <f t="shared" si="18"/>
        <v>38.789999999999992</v>
      </c>
      <c r="J60" s="22">
        <f t="shared" si="1"/>
        <v>105.88000000000001</v>
      </c>
      <c r="K60" s="22">
        <f t="shared" si="2"/>
        <v>296.54999999999995</v>
      </c>
      <c r="L60" s="22">
        <f t="shared" si="3"/>
        <v>422.2</v>
      </c>
      <c r="M60" s="22">
        <f t="shared" si="4"/>
        <v>824.62999999999988</v>
      </c>
    </row>
    <row r="61" spans="2:20" s="19" customFormat="1" ht="15.6" customHeight="1">
      <c r="B61" s="38" t="s">
        <v>14</v>
      </c>
      <c r="C61" s="13" t="s">
        <v>31</v>
      </c>
      <c r="D61" s="13">
        <v>200</v>
      </c>
      <c r="E61" s="13">
        <v>5.92</v>
      </c>
      <c r="F61" s="13">
        <v>2.62</v>
      </c>
      <c r="G61" s="15">
        <v>12.62</v>
      </c>
      <c r="H61" s="13">
        <f>M61</f>
        <v>97.740000000000009</v>
      </c>
      <c r="I61" s="18">
        <v>4.3099999999999996</v>
      </c>
      <c r="J61" s="24">
        <f t="shared" si="1"/>
        <v>23.68</v>
      </c>
      <c r="K61" s="24">
        <f t="shared" si="2"/>
        <v>23.580000000000002</v>
      </c>
      <c r="L61" s="24">
        <f t="shared" si="3"/>
        <v>50.48</v>
      </c>
      <c r="M61" s="24">
        <f t="shared" si="4"/>
        <v>97.740000000000009</v>
      </c>
    </row>
    <row r="62" spans="2:20" s="19" customFormat="1" ht="15.6" customHeight="1">
      <c r="B62" s="39"/>
      <c r="C62" s="14" t="s">
        <v>21</v>
      </c>
      <c r="D62" s="13">
        <v>90</v>
      </c>
      <c r="E62" s="14">
        <v>8.58</v>
      </c>
      <c r="F62" s="14">
        <v>16.25</v>
      </c>
      <c r="G62" s="16">
        <v>25.28</v>
      </c>
      <c r="H62" s="14">
        <f t="shared" ref="H62:H63" si="19">M62</f>
        <v>281.69</v>
      </c>
      <c r="I62" s="18">
        <v>19.579999999999998</v>
      </c>
      <c r="J62" s="24">
        <f t="shared" si="1"/>
        <v>34.32</v>
      </c>
      <c r="K62" s="24">
        <f t="shared" si="2"/>
        <v>146.25</v>
      </c>
      <c r="L62" s="24">
        <f t="shared" si="3"/>
        <v>101.12</v>
      </c>
      <c r="M62" s="24">
        <f t="shared" si="4"/>
        <v>281.69</v>
      </c>
    </row>
    <row r="63" spans="2:20" s="19" customFormat="1" ht="15.6" customHeight="1">
      <c r="B63" s="39"/>
      <c r="C63" s="14" t="s">
        <v>18</v>
      </c>
      <c r="D63" s="14">
        <v>150</v>
      </c>
      <c r="E63" s="14">
        <v>3.64</v>
      </c>
      <c r="F63" s="14">
        <v>5.37</v>
      </c>
      <c r="G63" s="16">
        <v>36.69</v>
      </c>
      <c r="H63" s="14">
        <f t="shared" si="19"/>
        <v>209.64999999999998</v>
      </c>
      <c r="I63" s="18">
        <v>6.15</v>
      </c>
      <c r="J63" s="24">
        <f t="shared" si="1"/>
        <v>14.56</v>
      </c>
      <c r="K63" s="24">
        <f t="shared" si="2"/>
        <v>48.33</v>
      </c>
      <c r="L63" s="24">
        <f t="shared" si="3"/>
        <v>146.76</v>
      </c>
      <c r="M63" s="24">
        <f t="shared" si="4"/>
        <v>209.64999999999998</v>
      </c>
    </row>
    <row r="64" spans="2:20" s="19" customFormat="1" ht="15.6" customHeight="1">
      <c r="B64" s="39"/>
      <c r="C64" s="14" t="s">
        <v>7</v>
      </c>
      <c r="D64" s="14">
        <v>80</v>
      </c>
      <c r="E64" s="14">
        <v>6.32</v>
      </c>
      <c r="F64" s="14">
        <v>0.8</v>
      </c>
      <c r="G64" s="16">
        <v>38.64</v>
      </c>
      <c r="H64" s="13">
        <v>187.04</v>
      </c>
      <c r="I64" s="18">
        <v>3</v>
      </c>
      <c r="J64" s="24">
        <f t="shared" ref="J64:J65" si="20">E64*4</f>
        <v>25.28</v>
      </c>
      <c r="K64" s="24">
        <f t="shared" ref="K64:K65" si="21">F64*9</f>
        <v>7.2</v>
      </c>
      <c r="L64" s="24">
        <f t="shared" ref="L64:L65" si="22">G64*4</f>
        <v>154.56</v>
      </c>
      <c r="M64" s="24">
        <f t="shared" ref="M64:M65" si="23">J64+K64+L64</f>
        <v>187.04000000000002</v>
      </c>
    </row>
    <row r="65" spans="2:13" s="19" customFormat="1" ht="15.6" customHeight="1">
      <c r="B65" s="39"/>
      <c r="C65" s="13" t="s">
        <v>8</v>
      </c>
      <c r="D65" s="13">
        <v>180</v>
      </c>
      <c r="E65" s="13">
        <v>0.03</v>
      </c>
      <c r="F65" s="13">
        <v>0.09</v>
      </c>
      <c r="G65" s="15">
        <v>8.5500000000000007</v>
      </c>
      <c r="H65" s="13">
        <v>35.130000000000003</v>
      </c>
      <c r="I65" s="18">
        <v>1.91</v>
      </c>
      <c r="J65" s="24">
        <f t="shared" si="20"/>
        <v>0.12</v>
      </c>
      <c r="K65" s="24">
        <f t="shared" si="21"/>
        <v>0.80999999999999994</v>
      </c>
      <c r="L65" s="24">
        <f t="shared" si="22"/>
        <v>34.200000000000003</v>
      </c>
      <c r="M65" s="24">
        <f t="shared" si="23"/>
        <v>35.130000000000003</v>
      </c>
    </row>
    <row r="66" spans="2:13" s="3" customFormat="1" ht="15.6" customHeight="1" thickBot="1">
      <c r="B66" s="40"/>
      <c r="C66" s="6" t="s">
        <v>9</v>
      </c>
      <c r="D66" s="6">
        <f t="shared" ref="D66:I66" si="24">SUM(D61:D65)</f>
        <v>700</v>
      </c>
      <c r="E66" s="6">
        <f t="shared" si="24"/>
        <v>24.490000000000002</v>
      </c>
      <c r="F66" s="6">
        <f t="shared" si="24"/>
        <v>25.130000000000003</v>
      </c>
      <c r="G66" s="9">
        <f t="shared" si="24"/>
        <v>121.78</v>
      </c>
      <c r="H66" s="6">
        <f t="shared" si="24"/>
        <v>811.24999999999989</v>
      </c>
      <c r="I66" s="11">
        <f t="shared" si="24"/>
        <v>34.949999999999996</v>
      </c>
      <c r="J66" s="22"/>
    </row>
  </sheetData>
  <mergeCells count="20">
    <mergeCell ref="B61:B66"/>
    <mergeCell ref="C3:C4"/>
    <mergeCell ref="D3:D4"/>
    <mergeCell ref="B30:B35"/>
    <mergeCell ref="B37:B42"/>
    <mergeCell ref="B43:B48"/>
    <mergeCell ref="B49:B54"/>
    <mergeCell ref="B3:B4"/>
    <mergeCell ref="B5:B10"/>
    <mergeCell ref="B11:B16"/>
    <mergeCell ref="B17:B23"/>
    <mergeCell ref="B24:B29"/>
    <mergeCell ref="H3:H4"/>
    <mergeCell ref="B55:B60"/>
    <mergeCell ref="B2:H2"/>
    <mergeCell ref="B36:H36"/>
    <mergeCell ref="I3:I4"/>
    <mergeCell ref="E3:E4"/>
    <mergeCell ref="F3:F4"/>
    <mergeCell ref="G3:G4"/>
  </mergeCells>
  <pageMargins left="0.7" right="0.7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обеды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2025-08-09T05:38:42Z</cp:lastPrinted>
  <dcterms:created xsi:type="dcterms:W3CDTF">2015-06-05T18:19:00Z</dcterms:created>
  <dcterms:modified xsi:type="dcterms:W3CDTF">2025-10-14T11:26:13Z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